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e.Smith\SharePoint\SharePoint\Global Site - Q-Website\Articles\Ready for Upload\Spreadsheets\"/>
    </mc:Choice>
  </mc:AlternateContent>
  <workbookProtection workbookAlgorithmName="SHA-512" workbookHashValue="iB4/vWobsPlAGt8LhSBmGFud/hMCEYD6YPEDOVV+pVWBXlNserJnJSck5ZzNVuUScGlg2mJvJPnZL9gLHvJqNw==" workbookSaltValue="zMtZWmkCtk3dHiBK/g4f8g==" workbookSpinCount="100000" lockStructure="1"/>
  <bookViews>
    <workbookView xWindow="0" yWindow="0" windowWidth="20490" windowHeight="7755"/>
  </bookViews>
  <sheets>
    <sheet name="Intro" sheetId="1" r:id="rId1"/>
    <sheet name="100%" sheetId="3" r:id="rId2"/>
    <sheet name="80%"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5" l="1"/>
  <c r="G13" i="5"/>
  <c r="M9" i="5"/>
  <c r="K9" i="5" s="1"/>
  <c r="G9" i="5" s="1"/>
  <c r="D17" i="5" s="1"/>
  <c r="K9" i="3"/>
  <c r="G9" i="3" s="1"/>
  <c r="A17" i="3" s="1"/>
  <c r="D17" i="3" s="1"/>
  <c r="M9" i="3"/>
</calcChain>
</file>

<file path=xl/sharedStrings.xml><?xml version="1.0" encoding="utf-8"?>
<sst xmlns="http://schemas.openxmlformats.org/spreadsheetml/2006/main" count="53" uniqueCount="34">
  <si>
    <t xml:space="preserve">     Sideboom Pipe String Lift British Standard Calculations</t>
  </si>
  <si>
    <t>The tabs below calculate the required number of Side boom pipelayers and the spacing's required  to lift a 120m string of pipe in accordance with British Standard (7121-14:2005) Annex H.</t>
  </si>
  <si>
    <t>Two sets of calculations have been provided, 100% of SWL and 80% of SWL. The British Standard gives the option of using 100% of the SWL of the Side Booms if:</t>
  </si>
  <si>
    <t>"the pipelayers are compatible in lifting characteristics, with sufficient margins within the rated capacity of each pipelayer to allow for any additional dynamic loading that could be transferred from one pipelayer to another during movement of the load. If the appointed person is satisfied that all factors that  can induce loads into each pipelayer are accurately known the pipelayers may be used up to their SWLs. If all factors cannot be accurately evaluated, an appropriate down rating of at least 20 % should be applied to each of the pipelayers."</t>
  </si>
  <si>
    <t>Calculations are based upon a 120m length of pipestring, as requred by the British Standard.</t>
  </si>
  <si>
    <t>The British Standard requires that one additional Side Boom pipelayer is added for safety - this is included within the calculations.</t>
  </si>
  <si>
    <t>It is assumed the sidebooms have the same SWL, if not then use the minimum value.</t>
  </si>
  <si>
    <t>The lifting capacity of the Sideboom pipelayer at this radius will also be required, this can be obtained from the lifting capacity chart for the Sideboom.</t>
  </si>
  <si>
    <t>The maximum lifting radius will be required, which is measured from the outside edge of the nearest track to the trench and the centerline of the trench.</t>
  </si>
  <si>
    <t>Calculations should be undertaken by a Competent Appointed Person (Lifting Operations).</t>
  </si>
  <si>
    <t>Reference:</t>
  </si>
  <si>
    <t>British Standard 7121-14:2005 Sideboom Pipelayers</t>
  </si>
  <si>
    <t>Wall Thickness (mm)</t>
  </si>
  <si>
    <t>Notes</t>
  </si>
  <si>
    <t>Calculations taken from British Standard BS 7121-14:2005 Side Boom pipelayers Annex H</t>
  </si>
  <si>
    <t>First pipelayer should be positioned at 7.5m from the start of the pipe string (BS 7121-14:2005 Annex H)</t>
  </si>
  <si>
    <t>The weight of the coating has been ignored as the additional weight is minimal</t>
  </si>
  <si>
    <t>Pipe Diameter 
(mm)</t>
  </si>
  <si>
    <t>Length 
(m)</t>
  </si>
  <si>
    <t>Total Weight 
(tons)</t>
  </si>
  <si>
    <t>Pipe</t>
  </si>
  <si>
    <t>Sideboom Details</t>
  </si>
  <si>
    <t>Maximum Lift Radius (m)</t>
  </si>
  <si>
    <t>Safe Working Load of Sideboom 
at this Radius (t)</t>
  </si>
  <si>
    <t>Number of Sidebooms Required</t>
  </si>
  <si>
    <t>Spacing of Sidebooms center to center (m)</t>
  </si>
  <si>
    <t>Requirements</t>
  </si>
  <si>
    <t>Cross sectional area</t>
  </si>
  <si>
    <t>Steel Density kg/m³</t>
  </si>
  <si>
    <t>Pipe Internal Diameter</t>
  </si>
  <si>
    <t xml:space="preserve">     100% of Safe Working Load</t>
  </si>
  <si>
    <t>Only add the information required in the blue boxes</t>
  </si>
  <si>
    <t xml:space="preserve">     80% of Safe Working Load</t>
  </si>
  <si>
    <t>80% of SWL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</si>
</sst>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sz val="11"/>
      <name val="Calibri"/>
      <family val="2"/>
      <scheme val="minor"/>
    </font>
    <font>
      <sz val="11"/>
      <color rgb="FF00A79D"/>
      <name val="Calibri"/>
      <family val="2"/>
      <scheme val="minor"/>
    </font>
    <font>
      <b/>
      <sz val="20"/>
      <color theme="0"/>
      <name val="Calibri"/>
      <family val="2"/>
      <scheme val="minor"/>
    </font>
    <font>
      <b/>
      <sz val="18"/>
      <color theme="0"/>
      <name val="Arial"/>
      <family val="2"/>
    </font>
    <font>
      <i/>
      <sz val="11"/>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rgb="FF00A79D"/>
        <bgColor indexed="64"/>
      </patternFill>
    </fill>
    <fill>
      <patternFill patternType="solid">
        <fgColor rgb="FFCCEEEC"/>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theme="8"/>
      </top>
      <bottom style="thin">
        <color indexed="64"/>
      </bottom>
      <diagonal/>
    </border>
    <border>
      <left style="thin">
        <color indexed="64"/>
      </left>
      <right style="thin">
        <color indexed="64"/>
      </right>
      <top style="medium">
        <color theme="8"/>
      </top>
      <bottom style="medium">
        <color theme="8"/>
      </bottom>
      <diagonal/>
    </border>
    <border>
      <left style="medium">
        <color theme="8"/>
      </left>
      <right style="thin">
        <color indexed="64"/>
      </right>
      <top style="medium">
        <color theme="8"/>
      </top>
      <bottom style="medium">
        <color theme="8"/>
      </bottom>
      <diagonal/>
    </border>
    <border>
      <left style="thin">
        <color indexed="64"/>
      </left>
      <right style="medium">
        <color theme="8"/>
      </right>
      <top style="medium">
        <color theme="8"/>
      </top>
      <bottom style="medium">
        <color theme="8"/>
      </bottom>
      <diagonal/>
    </border>
    <border>
      <left/>
      <right style="thin">
        <color indexed="64"/>
      </right>
      <top style="medium">
        <color theme="8"/>
      </top>
      <bottom style="medium">
        <color theme="8"/>
      </bottom>
      <diagonal/>
    </border>
    <border>
      <left/>
      <right/>
      <top style="medium">
        <color theme="8"/>
      </top>
      <bottom/>
      <diagonal/>
    </border>
    <border>
      <left style="medium">
        <color theme="8"/>
      </left>
      <right/>
      <top style="thin">
        <color indexed="64"/>
      </top>
      <bottom style="thin">
        <color indexed="64"/>
      </bottom>
      <diagonal/>
    </border>
  </borders>
  <cellStyleXfs count="1">
    <xf numFmtId="0" fontId="0" fillId="0" borderId="0"/>
  </cellStyleXfs>
  <cellXfs count="57">
    <xf numFmtId="0" fontId="0" fillId="0" borderId="0" xfId="0"/>
    <xf numFmtId="0" fontId="3" fillId="0" borderId="0" xfId="0" applyFont="1"/>
    <xf numFmtId="0" fontId="0" fillId="2" borderId="0" xfId="0" applyFill="1"/>
    <xf numFmtId="0" fontId="4" fillId="2" borderId="0" xfId="0" applyFont="1" applyFill="1" applyAlignment="1">
      <alignment vertical="center"/>
    </xf>
    <xf numFmtId="0" fontId="5" fillId="2" borderId="0" xfId="0" applyFont="1" applyFill="1" applyAlignment="1">
      <alignment vertical="center"/>
    </xf>
    <xf numFmtId="0" fontId="0" fillId="0" borderId="0" xfId="0" applyProtection="1"/>
    <xf numFmtId="0" fontId="1" fillId="0" borderId="0" xfId="0" applyFont="1" applyProtection="1"/>
    <xf numFmtId="0" fontId="0" fillId="0" borderId="0" xfId="0" applyBorder="1" applyProtection="1"/>
    <xf numFmtId="0" fontId="0" fillId="0" borderId="0" xfId="0" applyBorder="1" applyAlignment="1" applyProtection="1">
      <alignment wrapText="1"/>
    </xf>
    <xf numFmtId="0" fontId="0" fillId="0" borderId="0" xfId="0" applyBorder="1" applyAlignment="1" applyProtection="1">
      <alignment vertical="top" wrapText="1"/>
    </xf>
    <xf numFmtId="1" fontId="0" fillId="0" borderId="0" xfId="0" applyNumberFormat="1" applyBorder="1" applyAlignment="1" applyProtection="1">
      <alignment vertical="top" wrapText="1"/>
    </xf>
    <xf numFmtId="0" fontId="0" fillId="0" borderId="0" xfId="0" applyFont="1" applyProtection="1"/>
    <xf numFmtId="0" fontId="0" fillId="0" borderId="0" xfId="0" applyFont="1" applyAlignment="1" applyProtection="1"/>
    <xf numFmtId="0" fontId="0" fillId="0" borderId="0" xfId="0" applyFill="1" applyBorder="1" applyProtection="1"/>
    <xf numFmtId="0" fontId="1" fillId="0" borderId="0" xfId="0" applyFont="1" applyBorder="1" applyProtection="1"/>
    <xf numFmtId="0" fontId="2" fillId="0" borderId="0" xfId="0" applyFont="1" applyBorder="1" applyAlignment="1" applyProtection="1">
      <alignment horizontal="center" vertical="center"/>
    </xf>
    <xf numFmtId="0" fontId="0" fillId="0" borderId="0" xfId="0" applyFill="1" applyBorder="1" applyAlignment="1" applyProtection="1">
      <alignment wrapText="1"/>
    </xf>
    <xf numFmtId="164" fontId="2" fillId="0" borderId="0" xfId="0" applyNumberFormat="1" applyFont="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Alignment="1">
      <alignment horizontal="center" vertical="center" wrapText="1"/>
    </xf>
    <xf numFmtId="0" fontId="0" fillId="0" borderId="0" xfId="0" applyFill="1" applyBorder="1" applyAlignment="1" applyProtection="1">
      <alignment horizontal="center" vertical="center" wrapText="1"/>
    </xf>
    <xf numFmtId="0" fontId="0" fillId="0" borderId="7" xfId="0" applyBorder="1" applyAlignment="1" applyProtection="1">
      <alignment vertical="top" wrapText="1"/>
    </xf>
    <xf numFmtId="0" fontId="0" fillId="0" borderId="7" xfId="0" applyBorder="1" applyAlignment="1" applyProtection="1">
      <alignment wrapText="1"/>
    </xf>
    <xf numFmtId="0" fontId="0" fillId="0" borderId="2" xfId="0" applyBorder="1" applyAlignment="1" applyProtection="1">
      <alignment vertical="top" wrapText="1"/>
    </xf>
    <xf numFmtId="0" fontId="0" fillId="0" borderId="2" xfId="0" applyBorder="1" applyProtection="1"/>
    <xf numFmtId="0" fontId="0" fillId="0" borderId="2" xfId="0" applyBorder="1"/>
    <xf numFmtId="0" fontId="0" fillId="0" borderId="12" xfId="0" applyBorder="1" applyAlignment="1" applyProtection="1">
      <alignment wrapText="1"/>
    </xf>
    <xf numFmtId="0" fontId="0" fillId="0" borderId="12" xfId="0" applyBorder="1" applyAlignment="1" applyProtection="1">
      <alignment vertical="top" wrapText="1"/>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wrapText="1"/>
    </xf>
    <xf numFmtId="0" fontId="0" fillId="0" borderId="0" xfId="0" applyAlignment="1" applyProtection="1">
      <alignment horizontal="left"/>
    </xf>
    <xf numFmtId="0" fontId="0" fillId="0" borderId="0" xfId="0" applyFill="1" applyBorder="1" applyAlignment="1" applyProtection="1">
      <alignment horizontal="center" vertical="top"/>
    </xf>
    <xf numFmtId="0" fontId="0" fillId="0" borderId="0" xfId="0" applyBorder="1" applyAlignment="1" applyProtection="1">
      <alignment horizontal="center" vertical="center" wrapText="1"/>
    </xf>
    <xf numFmtId="2" fontId="0" fillId="0" borderId="0" xfId="0" applyNumberFormat="1" applyBorder="1" applyAlignment="1" applyProtection="1">
      <alignment horizontal="center" vertical="top"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3" borderId="6" xfId="0" applyFill="1" applyBorder="1" applyAlignment="1" applyProtection="1">
      <alignment horizontal="center" vertical="center" wrapText="1"/>
    </xf>
    <xf numFmtId="0" fontId="0" fillId="4" borderId="9"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3" borderId="6" xfId="0" applyFill="1" applyBorder="1" applyAlignment="1">
      <alignment horizontal="center" vertical="center" wrapText="1"/>
    </xf>
    <xf numFmtId="2" fontId="0" fillId="0" borderId="1" xfId="0" applyNumberFormat="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4" borderId="11" xfId="0" applyFill="1" applyBorder="1" applyAlignment="1" applyProtection="1">
      <alignment horizontal="center" vertical="center" wrapText="1"/>
      <protection locked="0"/>
    </xf>
    <xf numFmtId="0" fontId="0" fillId="3" borderId="6" xfId="0" applyFont="1" applyFill="1" applyBorder="1" applyAlignment="1">
      <alignment horizontal="center" vertical="center" wrapText="1"/>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0" borderId="13" xfId="0"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CCEEEC"/>
      <color rgb="FF00A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jpeg"/><Relationship Id="rId7" Type="http://schemas.openxmlformats.org/officeDocument/2006/relationships/image" Target="../media/image4.jpeg"/><Relationship Id="rId2" Type="http://schemas.openxmlformats.org/officeDocument/2006/relationships/hyperlink" Target="http://www.facebook.com/sharer/sharer.php?u=http://www.qemsolutions.com/news/useful-spreadsheets-for-engineers" TargetMode="External"/><Relationship Id="rId1" Type="http://schemas.openxmlformats.org/officeDocument/2006/relationships/image" Target="../media/image1.jpeg"/><Relationship Id="rId6" Type="http://schemas.openxmlformats.org/officeDocument/2006/relationships/hyperlink" Target="http://www.linkedin.com/shareArticle?mini=true&amp;url=http://www.qemsolutions.com/news/useful-spreadsheets-for-engineers" TargetMode="External"/><Relationship Id="rId5" Type="http://schemas.openxmlformats.org/officeDocument/2006/relationships/image" Target="../media/image3.jpeg"/><Relationship Id="rId4" Type="http://schemas.openxmlformats.org/officeDocument/2006/relationships/hyperlink" Target="http://ctt.ec/8ny1_"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jpeg"/><Relationship Id="rId7" Type="http://schemas.openxmlformats.org/officeDocument/2006/relationships/image" Target="../media/image4.jpeg"/><Relationship Id="rId2" Type="http://schemas.openxmlformats.org/officeDocument/2006/relationships/hyperlink" Target="http://www.facebook.com/sharer/sharer.php?u=http://www.qemsolutions.com/news/useful-spreadsheets-for-engineers" TargetMode="External"/><Relationship Id="rId1" Type="http://schemas.openxmlformats.org/officeDocument/2006/relationships/image" Target="../media/image1.jpeg"/><Relationship Id="rId6" Type="http://schemas.openxmlformats.org/officeDocument/2006/relationships/hyperlink" Target="http://www.linkedin.com/shareArticle?mini=true&amp;url=http://www.qemsolutions.com/news/useful-spreadsheets-for-engineers" TargetMode="External"/><Relationship Id="rId5" Type="http://schemas.openxmlformats.org/officeDocument/2006/relationships/image" Target="../media/image3.jpeg"/><Relationship Id="rId4" Type="http://schemas.openxmlformats.org/officeDocument/2006/relationships/hyperlink" Target="http://ctt.ec/8ny1_"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jpeg"/><Relationship Id="rId7" Type="http://schemas.openxmlformats.org/officeDocument/2006/relationships/image" Target="../media/image4.jpeg"/><Relationship Id="rId2" Type="http://schemas.openxmlformats.org/officeDocument/2006/relationships/hyperlink" Target="http://www.facebook.com/sharer/sharer.php?u=http://www.qemsolutions.com/news/useful-spreadsheets-for-engineers" TargetMode="External"/><Relationship Id="rId1" Type="http://schemas.openxmlformats.org/officeDocument/2006/relationships/image" Target="../media/image1.jpeg"/><Relationship Id="rId6" Type="http://schemas.openxmlformats.org/officeDocument/2006/relationships/hyperlink" Target="http://www.linkedin.com/shareArticle?mini=true&amp;url=http://www.qemsolutions.com/news/useful-spreadsheets-for-engineers" TargetMode="External"/><Relationship Id="rId5" Type="http://schemas.openxmlformats.org/officeDocument/2006/relationships/image" Target="../media/image3.jpeg"/><Relationship Id="rId4" Type="http://schemas.openxmlformats.org/officeDocument/2006/relationships/hyperlink" Target="http://ctt.ec/8ny1_"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628650</xdr:colOff>
      <xdr:row>2</xdr:row>
      <xdr:rowOff>523875</xdr:rowOff>
    </xdr:to>
    <xdr:pic>
      <xdr:nvPicPr>
        <xdr:cNvPr id="2" name="Picture 1" descr="Description: QEM LOGO RGB - 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209675" cy="866775"/>
        </a:xfrm>
        <a:prstGeom prst="rect">
          <a:avLst/>
        </a:prstGeom>
        <a:noFill/>
        <a:ln>
          <a:noFill/>
        </a:ln>
      </xdr:spPr>
    </xdr:pic>
    <xdr:clientData/>
  </xdr:twoCellAnchor>
  <xdr:twoCellAnchor>
    <xdr:from>
      <xdr:col>8</xdr:col>
      <xdr:colOff>409575</xdr:colOff>
      <xdr:row>1</xdr:row>
      <xdr:rowOff>66675</xdr:rowOff>
    </xdr:from>
    <xdr:to>
      <xdr:col>9</xdr:col>
      <xdr:colOff>514350</xdr:colOff>
      <xdr:row>2</xdr:row>
      <xdr:rowOff>523875</xdr:rowOff>
    </xdr:to>
    <xdr:sp macro="" textlink="">
      <xdr:nvSpPr>
        <xdr:cNvPr id="3" name="Rectangle 2"/>
        <xdr:cNvSpPr/>
      </xdr:nvSpPr>
      <xdr:spPr>
        <a:xfrm>
          <a:off x="5514975" y="257175"/>
          <a:ext cx="742950" cy="6477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#QHelp</a:t>
          </a:r>
        </a:p>
      </xdr:txBody>
    </xdr:sp>
    <xdr:clientData/>
  </xdr:twoCellAnchor>
  <xdr:twoCellAnchor>
    <xdr:from>
      <xdr:col>8</xdr:col>
      <xdr:colOff>409575</xdr:colOff>
      <xdr:row>2</xdr:row>
      <xdr:rowOff>571500</xdr:rowOff>
    </xdr:from>
    <xdr:to>
      <xdr:col>9</xdr:col>
      <xdr:colOff>514350</xdr:colOff>
      <xdr:row>3</xdr:row>
      <xdr:rowOff>85725</xdr:rowOff>
    </xdr:to>
    <xdr:sp macro="" textlink="">
      <xdr:nvSpPr>
        <xdr:cNvPr id="4" name="Rectangle 3"/>
        <xdr:cNvSpPr/>
      </xdr:nvSpPr>
      <xdr:spPr>
        <a:xfrm>
          <a:off x="5514975" y="952500"/>
          <a:ext cx="742950" cy="1524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42</xdr:row>
      <xdr:rowOff>38100</xdr:rowOff>
    </xdr:from>
    <xdr:to>
      <xdr:col>2</xdr:col>
      <xdr:colOff>142875</xdr:colOff>
      <xdr:row>45</xdr:row>
      <xdr:rowOff>152400</xdr:rowOff>
    </xdr:to>
    <xdr:sp macro="" textlink="">
      <xdr:nvSpPr>
        <xdr:cNvPr id="5" name="AutoShape 1"/>
        <xdr:cNvSpPr>
          <a:spLocks noChangeArrowheads="1"/>
        </xdr:cNvSpPr>
      </xdr:nvSpPr>
      <xdr:spPr bwMode="auto">
        <a:xfrm>
          <a:off x="28575" y="8886825"/>
          <a:ext cx="1390650" cy="685800"/>
        </a:xfrm>
        <a:prstGeom prst="roundRect">
          <a:avLst>
            <a:gd name="adj" fmla="val 16667"/>
          </a:avLst>
        </a:prstGeom>
        <a:solidFill>
          <a:srgbClr val="F3F3F3"/>
        </a:solidFill>
        <a:ln w="31750" algn="ctr">
          <a:solidFill>
            <a:srgbClr val="80808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36576" tIns="36576" rIns="36576" bIns="36576" anchor="t" upright="1"/>
        <a:lstStyle/>
        <a:p>
          <a:pPr algn="ctr" rtl="0">
            <a:defRPr sz="1000"/>
          </a:pPr>
          <a:r>
            <a:rPr lang="en-GB" sz="1200" b="1" i="0" u="none" strike="noStrike" baseline="0">
              <a:solidFill>
                <a:srgbClr val="808080"/>
              </a:solidFill>
              <a:latin typeface="Calibri"/>
            </a:rPr>
            <a:t>Share this article:</a:t>
          </a:r>
        </a:p>
        <a:p>
          <a:pPr algn="l" rtl="0">
            <a:defRPr sz="1000"/>
          </a:pPr>
          <a:endParaRPr lang="en-GB" sz="1200" b="1" i="0" u="none" strike="noStrike" baseline="0">
            <a:solidFill>
              <a:srgbClr val="808080"/>
            </a:solidFill>
            <a:latin typeface="Calibri"/>
          </a:endParaRPr>
        </a:p>
        <a:p>
          <a:pPr algn="l" rtl="0">
            <a:defRPr sz="1000"/>
          </a:pPr>
          <a:endParaRPr lang="en-GB" sz="1200" b="1" i="0" u="none" strike="noStrike" baseline="0">
            <a:solidFill>
              <a:srgbClr val="808080"/>
            </a:solidFill>
            <a:latin typeface="Calibri"/>
          </a:endParaRPr>
        </a:p>
      </xdr:txBody>
    </xdr:sp>
    <xdr:clientData/>
  </xdr:twoCellAnchor>
  <xdr:twoCellAnchor>
    <xdr:from>
      <xdr:col>0</xdr:col>
      <xdr:colOff>247650</xdr:colOff>
      <xdr:row>44</xdr:row>
      <xdr:rowOff>0</xdr:rowOff>
    </xdr:from>
    <xdr:to>
      <xdr:col>0</xdr:col>
      <xdr:colOff>485775</xdr:colOff>
      <xdr:row>45</xdr:row>
      <xdr:rowOff>47625</xdr:rowOff>
    </xdr:to>
    <xdr:pic>
      <xdr:nvPicPr>
        <xdr:cNvPr id="6" name="Picture 5" descr="social1">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0</xdr:col>
      <xdr:colOff>609600</xdr:colOff>
      <xdr:row>44</xdr:row>
      <xdr:rowOff>0</xdr:rowOff>
    </xdr:from>
    <xdr:to>
      <xdr:col>1</xdr:col>
      <xdr:colOff>209550</xdr:colOff>
      <xdr:row>45</xdr:row>
      <xdr:rowOff>47625</xdr:rowOff>
    </xdr:to>
    <xdr:pic>
      <xdr:nvPicPr>
        <xdr:cNvPr id="7" name="Picture 6" descr="social2">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1</xdr:col>
      <xdr:colOff>323850</xdr:colOff>
      <xdr:row>44</xdr:row>
      <xdr:rowOff>0</xdr:rowOff>
    </xdr:from>
    <xdr:to>
      <xdr:col>1</xdr:col>
      <xdr:colOff>561975</xdr:colOff>
      <xdr:row>45</xdr:row>
      <xdr:rowOff>47625</xdr:rowOff>
    </xdr:to>
    <xdr:pic>
      <xdr:nvPicPr>
        <xdr:cNvPr id="8" name="Picture 7" descr="social4">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62025"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6</xdr:col>
      <xdr:colOff>457200</xdr:colOff>
      <xdr:row>42</xdr:row>
      <xdr:rowOff>38100</xdr:rowOff>
    </xdr:from>
    <xdr:to>
      <xdr:col>10</xdr:col>
      <xdr:colOff>581025</xdr:colOff>
      <xdr:row>45</xdr:row>
      <xdr:rowOff>76200</xdr:rowOff>
    </xdr:to>
    <xdr:pic>
      <xdr:nvPicPr>
        <xdr:cNvPr id="10" name="Picture 9" descr="e-mail-footer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86250" y="8867775"/>
          <a:ext cx="2676525" cy="609600"/>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628650</xdr:colOff>
      <xdr:row>2</xdr:row>
      <xdr:rowOff>523875</xdr:rowOff>
    </xdr:to>
    <xdr:pic>
      <xdr:nvPicPr>
        <xdr:cNvPr id="2" name="Picture 1" descr="Description: QEM LOGO RGB - 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209675" cy="866775"/>
        </a:xfrm>
        <a:prstGeom prst="rect">
          <a:avLst/>
        </a:prstGeom>
        <a:noFill/>
        <a:ln>
          <a:noFill/>
        </a:ln>
      </xdr:spPr>
    </xdr:pic>
    <xdr:clientData/>
  </xdr:twoCellAnchor>
  <xdr:twoCellAnchor>
    <xdr:from>
      <xdr:col>8</xdr:col>
      <xdr:colOff>409575</xdr:colOff>
      <xdr:row>1</xdr:row>
      <xdr:rowOff>66675</xdr:rowOff>
    </xdr:from>
    <xdr:to>
      <xdr:col>9</xdr:col>
      <xdr:colOff>514350</xdr:colOff>
      <xdr:row>2</xdr:row>
      <xdr:rowOff>523875</xdr:rowOff>
    </xdr:to>
    <xdr:sp macro="" textlink="">
      <xdr:nvSpPr>
        <xdr:cNvPr id="3" name="Rectangle 2"/>
        <xdr:cNvSpPr/>
      </xdr:nvSpPr>
      <xdr:spPr>
        <a:xfrm>
          <a:off x="5514975" y="257175"/>
          <a:ext cx="742950" cy="6477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#QHelp</a:t>
          </a:r>
        </a:p>
      </xdr:txBody>
    </xdr:sp>
    <xdr:clientData/>
  </xdr:twoCellAnchor>
  <xdr:twoCellAnchor>
    <xdr:from>
      <xdr:col>8</xdr:col>
      <xdr:colOff>409575</xdr:colOff>
      <xdr:row>2</xdr:row>
      <xdr:rowOff>571500</xdr:rowOff>
    </xdr:from>
    <xdr:to>
      <xdr:col>9</xdr:col>
      <xdr:colOff>514350</xdr:colOff>
      <xdr:row>3</xdr:row>
      <xdr:rowOff>85725</xdr:rowOff>
    </xdr:to>
    <xdr:sp macro="" textlink="">
      <xdr:nvSpPr>
        <xdr:cNvPr id="4" name="Rectangle 3"/>
        <xdr:cNvSpPr/>
      </xdr:nvSpPr>
      <xdr:spPr>
        <a:xfrm>
          <a:off x="5514975" y="952500"/>
          <a:ext cx="742950" cy="1524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29</xdr:row>
      <xdr:rowOff>38100</xdr:rowOff>
    </xdr:from>
    <xdr:to>
      <xdr:col>2</xdr:col>
      <xdr:colOff>142875</xdr:colOff>
      <xdr:row>32</xdr:row>
      <xdr:rowOff>152400</xdr:rowOff>
    </xdr:to>
    <xdr:sp macro="" textlink="">
      <xdr:nvSpPr>
        <xdr:cNvPr id="8" name="AutoShape 1"/>
        <xdr:cNvSpPr>
          <a:spLocks noChangeArrowheads="1"/>
        </xdr:cNvSpPr>
      </xdr:nvSpPr>
      <xdr:spPr bwMode="auto">
        <a:xfrm>
          <a:off x="28575" y="8886825"/>
          <a:ext cx="1390650" cy="685800"/>
        </a:xfrm>
        <a:prstGeom prst="roundRect">
          <a:avLst>
            <a:gd name="adj" fmla="val 16667"/>
          </a:avLst>
        </a:prstGeom>
        <a:solidFill>
          <a:srgbClr val="F3F3F3"/>
        </a:solidFill>
        <a:ln w="31750" algn="ctr">
          <a:solidFill>
            <a:srgbClr val="80808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36576" tIns="36576" rIns="36576" bIns="36576" anchor="t" upright="1"/>
        <a:lstStyle/>
        <a:p>
          <a:pPr algn="ctr" rtl="0">
            <a:defRPr sz="1000"/>
          </a:pPr>
          <a:r>
            <a:rPr lang="en-GB" sz="1200" b="1" i="0" u="none" strike="noStrike" baseline="0">
              <a:solidFill>
                <a:srgbClr val="808080"/>
              </a:solidFill>
              <a:latin typeface="Calibri"/>
            </a:rPr>
            <a:t>Share this article:</a:t>
          </a:r>
        </a:p>
        <a:p>
          <a:pPr algn="l" rtl="0">
            <a:defRPr sz="1000"/>
          </a:pPr>
          <a:endParaRPr lang="en-GB" sz="1200" b="1" i="0" u="none" strike="noStrike" baseline="0">
            <a:solidFill>
              <a:srgbClr val="808080"/>
            </a:solidFill>
            <a:latin typeface="Calibri"/>
          </a:endParaRPr>
        </a:p>
        <a:p>
          <a:pPr algn="l" rtl="0">
            <a:defRPr sz="1000"/>
          </a:pPr>
          <a:endParaRPr lang="en-GB" sz="1200" b="1" i="0" u="none" strike="noStrike" baseline="0">
            <a:solidFill>
              <a:srgbClr val="808080"/>
            </a:solidFill>
            <a:latin typeface="Calibri"/>
          </a:endParaRPr>
        </a:p>
      </xdr:txBody>
    </xdr:sp>
    <xdr:clientData/>
  </xdr:twoCellAnchor>
  <xdr:twoCellAnchor>
    <xdr:from>
      <xdr:col>0</xdr:col>
      <xdr:colOff>247650</xdr:colOff>
      <xdr:row>31</xdr:row>
      <xdr:rowOff>0</xdr:rowOff>
    </xdr:from>
    <xdr:to>
      <xdr:col>0</xdr:col>
      <xdr:colOff>485775</xdr:colOff>
      <xdr:row>32</xdr:row>
      <xdr:rowOff>47625</xdr:rowOff>
    </xdr:to>
    <xdr:pic>
      <xdr:nvPicPr>
        <xdr:cNvPr id="9" name="Picture 8" descr="social1">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0</xdr:col>
      <xdr:colOff>609600</xdr:colOff>
      <xdr:row>31</xdr:row>
      <xdr:rowOff>0</xdr:rowOff>
    </xdr:from>
    <xdr:to>
      <xdr:col>1</xdr:col>
      <xdr:colOff>209550</xdr:colOff>
      <xdr:row>32</xdr:row>
      <xdr:rowOff>47625</xdr:rowOff>
    </xdr:to>
    <xdr:pic>
      <xdr:nvPicPr>
        <xdr:cNvPr id="10" name="Picture 9" descr="social2">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1</xdr:col>
      <xdr:colOff>323850</xdr:colOff>
      <xdr:row>31</xdr:row>
      <xdr:rowOff>0</xdr:rowOff>
    </xdr:from>
    <xdr:to>
      <xdr:col>1</xdr:col>
      <xdr:colOff>561975</xdr:colOff>
      <xdr:row>32</xdr:row>
      <xdr:rowOff>47625</xdr:rowOff>
    </xdr:to>
    <xdr:pic>
      <xdr:nvPicPr>
        <xdr:cNvPr id="11" name="Picture 10" descr="social4">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62025"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6</xdr:col>
      <xdr:colOff>457200</xdr:colOff>
      <xdr:row>29</xdr:row>
      <xdr:rowOff>104775</xdr:rowOff>
    </xdr:from>
    <xdr:to>
      <xdr:col>13</xdr:col>
      <xdr:colOff>571500</xdr:colOff>
      <xdr:row>32</xdr:row>
      <xdr:rowOff>142875</xdr:rowOff>
    </xdr:to>
    <xdr:pic>
      <xdr:nvPicPr>
        <xdr:cNvPr id="12" name="Picture 11" descr="e-mail-footer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86250" y="8953500"/>
          <a:ext cx="2676525" cy="609600"/>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628650</xdr:colOff>
      <xdr:row>2</xdr:row>
      <xdr:rowOff>523875</xdr:rowOff>
    </xdr:to>
    <xdr:pic>
      <xdr:nvPicPr>
        <xdr:cNvPr id="2" name="Picture 1" descr="Description: QEM LOGO RGB - 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209675" cy="866775"/>
        </a:xfrm>
        <a:prstGeom prst="rect">
          <a:avLst/>
        </a:prstGeom>
        <a:noFill/>
        <a:ln>
          <a:noFill/>
        </a:ln>
      </xdr:spPr>
    </xdr:pic>
    <xdr:clientData/>
  </xdr:twoCellAnchor>
  <xdr:twoCellAnchor>
    <xdr:from>
      <xdr:col>8</xdr:col>
      <xdr:colOff>409575</xdr:colOff>
      <xdr:row>1</xdr:row>
      <xdr:rowOff>66675</xdr:rowOff>
    </xdr:from>
    <xdr:to>
      <xdr:col>9</xdr:col>
      <xdr:colOff>514350</xdr:colOff>
      <xdr:row>2</xdr:row>
      <xdr:rowOff>523875</xdr:rowOff>
    </xdr:to>
    <xdr:sp macro="" textlink="">
      <xdr:nvSpPr>
        <xdr:cNvPr id="3" name="Rectangle 2"/>
        <xdr:cNvSpPr/>
      </xdr:nvSpPr>
      <xdr:spPr>
        <a:xfrm>
          <a:off x="5514975" y="257175"/>
          <a:ext cx="742950" cy="6477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#QHelp</a:t>
          </a:r>
        </a:p>
      </xdr:txBody>
    </xdr:sp>
    <xdr:clientData/>
  </xdr:twoCellAnchor>
  <xdr:twoCellAnchor>
    <xdr:from>
      <xdr:col>8</xdr:col>
      <xdr:colOff>409575</xdr:colOff>
      <xdr:row>2</xdr:row>
      <xdr:rowOff>571500</xdr:rowOff>
    </xdr:from>
    <xdr:to>
      <xdr:col>9</xdr:col>
      <xdr:colOff>514350</xdr:colOff>
      <xdr:row>3</xdr:row>
      <xdr:rowOff>85725</xdr:rowOff>
    </xdr:to>
    <xdr:sp macro="" textlink="">
      <xdr:nvSpPr>
        <xdr:cNvPr id="4" name="Rectangle 3"/>
        <xdr:cNvSpPr/>
      </xdr:nvSpPr>
      <xdr:spPr>
        <a:xfrm>
          <a:off x="5514975" y="952500"/>
          <a:ext cx="742950" cy="152400"/>
        </a:xfrm>
        <a:prstGeom prst="rect">
          <a:avLst/>
        </a:prstGeom>
        <a:solidFill>
          <a:srgbClr val="00A79D"/>
        </a:solidFill>
        <a:ln>
          <a:solidFill>
            <a:srgbClr val="00A7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29</xdr:row>
      <xdr:rowOff>38100</xdr:rowOff>
    </xdr:from>
    <xdr:to>
      <xdr:col>2</xdr:col>
      <xdr:colOff>142875</xdr:colOff>
      <xdr:row>32</xdr:row>
      <xdr:rowOff>152400</xdr:rowOff>
    </xdr:to>
    <xdr:sp macro="" textlink="">
      <xdr:nvSpPr>
        <xdr:cNvPr id="4097" name="AutoShape 1"/>
        <xdr:cNvSpPr>
          <a:spLocks noChangeArrowheads="1"/>
        </xdr:cNvSpPr>
      </xdr:nvSpPr>
      <xdr:spPr bwMode="auto">
        <a:xfrm>
          <a:off x="28575" y="8886825"/>
          <a:ext cx="1390650" cy="685800"/>
        </a:xfrm>
        <a:prstGeom prst="roundRect">
          <a:avLst>
            <a:gd name="adj" fmla="val 16667"/>
          </a:avLst>
        </a:prstGeom>
        <a:solidFill>
          <a:srgbClr val="F3F3F3"/>
        </a:solidFill>
        <a:ln w="31750" algn="ctr">
          <a:solidFill>
            <a:srgbClr val="80808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36576" tIns="36576" rIns="36576" bIns="36576" anchor="t" upright="1"/>
        <a:lstStyle/>
        <a:p>
          <a:pPr algn="ctr" rtl="0">
            <a:defRPr sz="1000"/>
          </a:pPr>
          <a:r>
            <a:rPr lang="en-GB" sz="1200" b="1" i="0" u="none" strike="noStrike" baseline="0">
              <a:solidFill>
                <a:srgbClr val="808080"/>
              </a:solidFill>
              <a:latin typeface="Calibri"/>
            </a:rPr>
            <a:t>Share this article:</a:t>
          </a:r>
        </a:p>
        <a:p>
          <a:pPr algn="l" rtl="0">
            <a:defRPr sz="1000"/>
          </a:pPr>
          <a:endParaRPr lang="en-GB" sz="1200" b="1" i="0" u="none" strike="noStrike" baseline="0">
            <a:solidFill>
              <a:srgbClr val="808080"/>
            </a:solidFill>
            <a:latin typeface="Calibri"/>
          </a:endParaRPr>
        </a:p>
        <a:p>
          <a:pPr algn="l" rtl="0">
            <a:defRPr sz="1000"/>
          </a:pPr>
          <a:endParaRPr lang="en-GB" sz="1200" b="1" i="0" u="none" strike="noStrike" baseline="0">
            <a:solidFill>
              <a:srgbClr val="808080"/>
            </a:solidFill>
            <a:latin typeface="Calibri"/>
          </a:endParaRPr>
        </a:p>
      </xdr:txBody>
    </xdr:sp>
    <xdr:clientData/>
  </xdr:twoCellAnchor>
  <xdr:twoCellAnchor>
    <xdr:from>
      <xdr:col>0</xdr:col>
      <xdr:colOff>247650</xdr:colOff>
      <xdr:row>31</xdr:row>
      <xdr:rowOff>0</xdr:rowOff>
    </xdr:from>
    <xdr:to>
      <xdr:col>0</xdr:col>
      <xdr:colOff>485775</xdr:colOff>
      <xdr:row>32</xdr:row>
      <xdr:rowOff>47625</xdr:rowOff>
    </xdr:to>
    <xdr:pic>
      <xdr:nvPicPr>
        <xdr:cNvPr id="6" name="Picture 5" descr="social1">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0</xdr:col>
      <xdr:colOff>609600</xdr:colOff>
      <xdr:row>31</xdr:row>
      <xdr:rowOff>0</xdr:rowOff>
    </xdr:from>
    <xdr:to>
      <xdr:col>1</xdr:col>
      <xdr:colOff>209550</xdr:colOff>
      <xdr:row>32</xdr:row>
      <xdr:rowOff>47625</xdr:rowOff>
    </xdr:to>
    <xdr:pic>
      <xdr:nvPicPr>
        <xdr:cNvPr id="7" name="Picture 6" descr="social2">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1</xdr:col>
      <xdr:colOff>323850</xdr:colOff>
      <xdr:row>31</xdr:row>
      <xdr:rowOff>0</xdr:rowOff>
    </xdr:from>
    <xdr:to>
      <xdr:col>1</xdr:col>
      <xdr:colOff>561975</xdr:colOff>
      <xdr:row>32</xdr:row>
      <xdr:rowOff>47625</xdr:rowOff>
    </xdr:to>
    <xdr:pic>
      <xdr:nvPicPr>
        <xdr:cNvPr id="8" name="Picture 7" descr="social4">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62025" y="9229725"/>
          <a:ext cx="238125" cy="238125"/>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twoCellAnchor>
    <xdr:from>
      <xdr:col>6</xdr:col>
      <xdr:colOff>457200</xdr:colOff>
      <xdr:row>29</xdr:row>
      <xdr:rowOff>104775</xdr:rowOff>
    </xdr:from>
    <xdr:to>
      <xdr:col>13</xdr:col>
      <xdr:colOff>571500</xdr:colOff>
      <xdr:row>32</xdr:row>
      <xdr:rowOff>142875</xdr:rowOff>
    </xdr:to>
    <xdr:pic>
      <xdr:nvPicPr>
        <xdr:cNvPr id="9" name="Picture 8" descr="e-mail-footer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86250" y="8953500"/>
          <a:ext cx="2676525" cy="609600"/>
        </a:xfrm>
        <a:prstGeom prst="rect">
          <a:avLst/>
        </a:prstGeom>
        <a:noFill/>
        <a:ln>
          <a:noFill/>
        </a:ln>
        <a:effectLst/>
        <a:extLst>
          <a:ext uri="{909E8E84-426E-40DD-AFC4-6F175D3DCCD1}">
            <a14:hiddenFill xmlns:a14="http://schemas.microsoft.com/office/drawing/2010/main">
              <a:solidFill>
                <a:srgbClr val="0073CF"/>
              </a:solidFill>
            </a14:hiddenFill>
          </a:ext>
          <a:ext uri="{91240B29-F687-4F45-9708-019B960494DF}">
            <a14:hiddenLine xmlns:a14="http://schemas.microsoft.com/office/drawing/2010/main" w="25400" algn="ctr">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FFFFFF"/>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tabSelected="1" view="pageLayout" zoomScaleNormal="100" workbookViewId="0">
      <selection activeCell="C1" sqref="C1"/>
    </sheetView>
  </sheetViews>
  <sheetFormatPr defaultRowHeight="15" x14ac:dyDescent="0.25"/>
  <sheetData>
    <row r="2" spans="1:11" x14ac:dyDescent="0.25">
      <c r="A2" s="1"/>
    </row>
    <row r="3" spans="1:11" ht="50.25" customHeight="1" x14ac:dyDescent="0.25"/>
    <row r="4" spans="1:11" ht="45" customHeight="1" x14ac:dyDescent="0.25">
      <c r="A4" s="4" t="s">
        <v>0</v>
      </c>
      <c r="B4" s="3"/>
      <c r="C4" s="2"/>
      <c r="D4" s="2"/>
      <c r="E4" s="2"/>
      <c r="F4" s="2"/>
      <c r="G4" s="2"/>
      <c r="H4" s="2"/>
      <c r="I4" s="2"/>
      <c r="J4" s="2"/>
      <c r="K4" s="2"/>
    </row>
    <row r="7" spans="1:11" x14ac:dyDescent="0.25">
      <c r="A7" s="29" t="s">
        <v>1</v>
      </c>
      <c r="B7" s="29"/>
      <c r="C7" s="29"/>
      <c r="D7" s="29"/>
      <c r="E7" s="29"/>
      <c r="F7" s="29"/>
      <c r="G7" s="29"/>
      <c r="H7" s="29"/>
      <c r="I7" s="29"/>
      <c r="J7" s="29"/>
      <c r="K7" s="29"/>
    </row>
    <row r="8" spans="1:11" x14ac:dyDescent="0.25">
      <c r="A8" s="29"/>
      <c r="B8" s="29"/>
      <c r="C8" s="29"/>
      <c r="D8" s="29"/>
      <c r="E8" s="29"/>
      <c r="F8" s="29"/>
      <c r="G8" s="29"/>
      <c r="H8" s="29"/>
      <c r="I8" s="29"/>
      <c r="J8" s="29"/>
      <c r="K8" s="29"/>
    </row>
    <row r="10" spans="1:11" x14ac:dyDescent="0.25">
      <c r="A10" s="29" t="s">
        <v>2</v>
      </c>
      <c r="B10" s="29"/>
      <c r="C10" s="29"/>
      <c r="D10" s="29"/>
      <c r="E10" s="29"/>
      <c r="F10" s="29"/>
      <c r="G10" s="29"/>
      <c r="H10" s="29"/>
      <c r="I10" s="29"/>
      <c r="J10" s="29"/>
      <c r="K10" s="29"/>
    </row>
    <row r="11" spans="1:11" x14ac:dyDescent="0.25">
      <c r="A11" s="29"/>
      <c r="B11" s="29"/>
      <c r="C11" s="29"/>
      <c r="D11" s="29"/>
      <c r="E11" s="29"/>
      <c r="F11" s="29"/>
      <c r="G11" s="29"/>
      <c r="H11" s="29"/>
      <c r="I11" s="29"/>
      <c r="J11" s="29"/>
      <c r="K11" s="29"/>
    </row>
    <row r="12" spans="1:11" ht="15" customHeight="1" x14ac:dyDescent="0.25">
      <c r="A12" s="30" t="s">
        <v>3</v>
      </c>
      <c r="B12" s="30"/>
      <c r="C12" s="30"/>
      <c r="D12" s="30"/>
      <c r="E12" s="30"/>
      <c r="F12" s="30"/>
      <c r="G12" s="30"/>
      <c r="H12" s="30"/>
      <c r="I12" s="30"/>
      <c r="J12" s="30"/>
      <c r="K12" s="30"/>
    </row>
    <row r="13" spans="1:11" x14ac:dyDescent="0.25">
      <c r="A13" s="30"/>
      <c r="B13" s="30"/>
      <c r="C13" s="30"/>
      <c r="D13" s="30"/>
      <c r="E13" s="30"/>
      <c r="F13" s="30"/>
      <c r="G13" s="30"/>
      <c r="H13" s="30"/>
      <c r="I13" s="30"/>
      <c r="J13" s="30"/>
      <c r="K13" s="30"/>
    </row>
    <row r="14" spans="1:11" x14ac:dyDescent="0.25">
      <c r="A14" s="30"/>
      <c r="B14" s="30"/>
      <c r="C14" s="30"/>
      <c r="D14" s="30"/>
      <c r="E14" s="30"/>
      <c r="F14" s="30"/>
      <c r="G14" s="30"/>
      <c r="H14" s="30"/>
      <c r="I14" s="30"/>
      <c r="J14" s="30"/>
      <c r="K14" s="30"/>
    </row>
    <row r="15" spans="1:11" x14ac:dyDescent="0.25">
      <c r="A15" s="30"/>
      <c r="B15" s="30"/>
      <c r="C15" s="30"/>
      <c r="D15" s="30"/>
      <c r="E15" s="30"/>
      <c r="F15" s="30"/>
      <c r="G15" s="30"/>
      <c r="H15" s="30"/>
      <c r="I15" s="30"/>
      <c r="J15" s="30"/>
      <c r="K15" s="30"/>
    </row>
    <row r="16" spans="1:11" x14ac:dyDescent="0.25">
      <c r="A16" s="30"/>
      <c r="B16" s="30"/>
      <c r="C16" s="30"/>
      <c r="D16" s="30"/>
      <c r="E16" s="30"/>
      <c r="F16" s="30"/>
      <c r="G16" s="30"/>
      <c r="H16" s="30"/>
      <c r="I16" s="30"/>
      <c r="J16" s="30"/>
      <c r="K16" s="30"/>
    </row>
    <row r="18" spans="1:11" x14ac:dyDescent="0.25">
      <c r="A18" s="28" t="s">
        <v>4</v>
      </c>
      <c r="B18" s="28"/>
      <c r="C18" s="28"/>
      <c r="D18" s="28"/>
      <c r="E18" s="28"/>
      <c r="F18" s="28"/>
      <c r="G18" s="28"/>
      <c r="H18" s="28"/>
      <c r="I18" s="28"/>
      <c r="J18" s="28"/>
      <c r="K18" s="28"/>
    </row>
    <row r="19" spans="1:11" x14ac:dyDescent="0.25">
      <c r="A19" s="28" t="s">
        <v>6</v>
      </c>
      <c r="B19" s="28"/>
      <c r="C19" s="28"/>
      <c r="D19" s="28"/>
      <c r="E19" s="28"/>
      <c r="F19" s="28"/>
      <c r="G19" s="28"/>
      <c r="H19" s="28"/>
      <c r="I19" s="28"/>
      <c r="J19" s="28"/>
      <c r="K19" s="28"/>
    </row>
    <row r="21" spans="1:11" x14ac:dyDescent="0.25">
      <c r="A21" s="29" t="s">
        <v>5</v>
      </c>
      <c r="B21" s="29"/>
      <c r="C21" s="29"/>
      <c r="D21" s="29"/>
      <c r="E21" s="29"/>
      <c r="F21" s="29"/>
      <c r="G21" s="29"/>
      <c r="H21" s="29"/>
      <c r="I21" s="29"/>
      <c r="J21" s="29"/>
      <c r="K21" s="29"/>
    </row>
    <row r="22" spans="1:11" x14ac:dyDescent="0.25">
      <c r="A22" s="29"/>
      <c r="B22" s="29"/>
      <c r="C22" s="29"/>
      <c r="D22" s="29"/>
      <c r="E22" s="29"/>
      <c r="F22" s="29"/>
      <c r="G22" s="29"/>
      <c r="H22" s="29"/>
      <c r="I22" s="29"/>
      <c r="J22" s="29"/>
      <c r="K22" s="29"/>
    </row>
    <row r="24" spans="1:11" x14ac:dyDescent="0.25">
      <c r="A24" s="29" t="s">
        <v>8</v>
      </c>
      <c r="B24" s="29"/>
      <c r="C24" s="29"/>
      <c r="D24" s="29"/>
      <c r="E24" s="29"/>
      <c r="F24" s="29"/>
      <c r="G24" s="29"/>
      <c r="H24" s="29"/>
      <c r="I24" s="29"/>
      <c r="J24" s="29"/>
      <c r="K24" s="29"/>
    </row>
    <row r="25" spans="1:11" x14ac:dyDescent="0.25">
      <c r="A25" s="29"/>
      <c r="B25" s="29"/>
      <c r="C25" s="29"/>
      <c r="D25" s="29"/>
      <c r="E25" s="29"/>
      <c r="F25" s="29"/>
      <c r="G25" s="29"/>
      <c r="H25" s="29"/>
      <c r="I25" s="29"/>
      <c r="J25" s="29"/>
      <c r="K25" s="29"/>
    </row>
    <row r="26" spans="1:11" x14ac:dyDescent="0.25">
      <c r="A26" s="29" t="s">
        <v>7</v>
      </c>
      <c r="B26" s="29"/>
      <c r="C26" s="29"/>
      <c r="D26" s="29"/>
      <c r="E26" s="29"/>
      <c r="F26" s="29"/>
      <c r="G26" s="29"/>
      <c r="H26" s="29"/>
      <c r="I26" s="29"/>
      <c r="J26" s="29"/>
      <c r="K26" s="29"/>
    </row>
    <row r="27" spans="1:11" x14ac:dyDescent="0.25">
      <c r="A27" s="29"/>
      <c r="B27" s="29"/>
      <c r="C27" s="29"/>
      <c r="D27" s="29"/>
      <c r="E27" s="29"/>
      <c r="F27" s="29"/>
      <c r="G27" s="29"/>
      <c r="H27" s="29"/>
      <c r="I27" s="29"/>
      <c r="J27" s="29"/>
      <c r="K27" s="29"/>
    </row>
    <row r="29" spans="1:11" x14ac:dyDescent="0.25">
      <c r="A29" s="31" t="s">
        <v>9</v>
      </c>
      <c r="B29" s="31"/>
      <c r="C29" s="31"/>
      <c r="D29" s="31"/>
      <c r="E29" s="31"/>
      <c r="F29" s="31"/>
      <c r="G29" s="31"/>
      <c r="H29" s="31"/>
      <c r="I29" s="31"/>
      <c r="J29" s="31"/>
      <c r="K29" s="31"/>
    </row>
    <row r="31" spans="1:11" x14ac:dyDescent="0.25">
      <c r="A31" s="28" t="s">
        <v>10</v>
      </c>
      <c r="B31" s="28"/>
      <c r="C31" s="28"/>
      <c r="D31" s="28"/>
      <c r="E31" s="28"/>
      <c r="F31" s="28"/>
      <c r="G31" s="28"/>
      <c r="H31" s="28"/>
      <c r="I31" s="28"/>
      <c r="J31" s="28"/>
      <c r="K31" s="28"/>
    </row>
    <row r="32" spans="1:11" x14ac:dyDescent="0.25">
      <c r="A32" s="28" t="s">
        <v>11</v>
      </c>
      <c r="B32" s="28"/>
      <c r="C32" s="28"/>
      <c r="D32" s="28"/>
      <c r="E32" s="28"/>
      <c r="F32" s="28"/>
      <c r="G32" s="28"/>
      <c r="H32" s="28"/>
      <c r="I32" s="28"/>
      <c r="J32" s="28"/>
      <c r="K32" s="28"/>
    </row>
    <row r="41" spans="1:4" x14ac:dyDescent="0.25">
      <c r="A41" s="5"/>
      <c r="B41" s="5"/>
      <c r="C41" s="5"/>
      <c r="D41" s="5"/>
    </row>
  </sheetData>
  <sheetProtection algorithmName="SHA-512" hashValue="NOPnsZ85xBqXx+lEYpNqmEyoqfSq0qt9/DHuNEgk42xJgBOa9gNhbaFsXJQWm//qltlOoKcXdJO/yZD9LOa82g==" saltValue="NokxU0SkziP2TJOtDh9zuw==" spinCount="100000" sheet="1" objects="1" scenarios="1" selectLockedCells="1"/>
  <mergeCells count="11">
    <mergeCell ref="A32:K32"/>
    <mergeCell ref="A7:K8"/>
    <mergeCell ref="A10:K11"/>
    <mergeCell ref="A12:K16"/>
    <mergeCell ref="A18:K18"/>
    <mergeCell ref="A19:K19"/>
    <mergeCell ref="A21:K22"/>
    <mergeCell ref="A24:K25"/>
    <mergeCell ref="A26:K27"/>
    <mergeCell ref="A29:K29"/>
    <mergeCell ref="A31:K31"/>
  </mergeCells>
  <pageMargins left="0.25" right="0.25"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view="pageLayout" topLeftCell="A2" zoomScaleNormal="100" workbookViewId="0">
      <selection activeCell="A9" sqref="A9:B9"/>
    </sheetView>
  </sheetViews>
  <sheetFormatPr defaultRowHeight="15" x14ac:dyDescent="0.25"/>
  <cols>
    <col min="10" max="10" width="9.140625" customWidth="1"/>
    <col min="11" max="11" width="0.140625" customWidth="1"/>
    <col min="12" max="12" width="0.140625" hidden="1" customWidth="1"/>
    <col min="13" max="13" width="9.140625" hidden="1" customWidth="1"/>
  </cols>
  <sheetData>
    <row r="2" spans="1:14" x14ac:dyDescent="0.25">
      <c r="A2" s="1"/>
    </row>
    <row r="3" spans="1:14" ht="50.25" customHeight="1" x14ac:dyDescent="0.25"/>
    <row r="4" spans="1:14" ht="45" customHeight="1" x14ac:dyDescent="0.25">
      <c r="A4" s="4" t="s">
        <v>30</v>
      </c>
      <c r="B4" s="3"/>
      <c r="C4" s="2"/>
      <c r="D4" s="2"/>
      <c r="E4" s="2"/>
      <c r="F4" s="2"/>
      <c r="G4" s="2"/>
      <c r="H4" s="2"/>
      <c r="I4" s="2"/>
      <c r="J4" s="2"/>
      <c r="K4" s="2"/>
      <c r="N4" s="2"/>
    </row>
    <row r="7" spans="1:14" ht="37.5" customHeight="1" x14ac:dyDescent="0.25">
      <c r="A7" s="38" t="s">
        <v>20</v>
      </c>
      <c r="B7" s="38"/>
      <c r="C7" s="38"/>
      <c r="D7" s="38"/>
      <c r="E7" s="38"/>
      <c r="F7" s="38"/>
      <c r="G7" s="38"/>
      <c r="H7" s="38"/>
    </row>
    <row r="8" spans="1:14" ht="36.75" customHeight="1" thickBot="1" x14ac:dyDescent="0.3">
      <c r="A8" s="50" t="s">
        <v>17</v>
      </c>
      <c r="B8" s="50"/>
      <c r="C8" s="48" t="s">
        <v>12</v>
      </c>
      <c r="D8" s="48"/>
      <c r="E8" s="45" t="s">
        <v>18</v>
      </c>
      <c r="F8" s="45"/>
      <c r="G8" s="45" t="s">
        <v>19</v>
      </c>
      <c r="H8" s="45"/>
      <c r="I8" s="32"/>
      <c r="J8" s="32"/>
      <c r="K8" s="19" t="s">
        <v>27</v>
      </c>
      <c r="L8" s="20" t="s">
        <v>28</v>
      </c>
      <c r="M8" s="18" t="s">
        <v>29</v>
      </c>
    </row>
    <row r="9" spans="1:14" ht="36.75" customHeight="1" thickBot="1" x14ac:dyDescent="0.3">
      <c r="A9" s="40">
        <v>1220</v>
      </c>
      <c r="B9" s="42"/>
      <c r="C9" s="49">
        <v>20.9</v>
      </c>
      <c r="D9" s="42"/>
      <c r="E9" s="46">
        <v>120</v>
      </c>
      <c r="F9" s="47"/>
      <c r="G9" s="44">
        <f>E9*K9*L9</f>
        <v>74.165591471353082</v>
      </c>
      <c r="H9" s="44"/>
      <c r="I9" s="34"/>
      <c r="J9" s="34"/>
      <c r="K9">
        <f>((A9/2000)^2)*PI()-((M9/2000)^2)*PI()</f>
        <v>7.8732050394217712E-2</v>
      </c>
      <c r="L9">
        <v>7.85</v>
      </c>
      <c r="M9">
        <f>A9-(C9*2)</f>
        <v>1178.2</v>
      </c>
    </row>
    <row r="10" spans="1:14" x14ac:dyDescent="0.25">
      <c r="A10" s="22"/>
      <c r="B10" s="21"/>
      <c r="C10" s="23"/>
      <c r="D10" s="10"/>
    </row>
    <row r="11" spans="1:14" ht="36.75" customHeight="1" x14ac:dyDescent="0.25">
      <c r="A11" s="38" t="s">
        <v>21</v>
      </c>
      <c r="B11" s="38"/>
      <c r="C11" s="38"/>
      <c r="D11" s="38"/>
      <c r="E11" s="38"/>
      <c r="F11" s="38"/>
      <c r="G11" s="32"/>
      <c r="H11" s="32"/>
      <c r="I11" s="32"/>
      <c r="J11" s="32"/>
    </row>
    <row r="12" spans="1:14" ht="36.75" customHeight="1" thickBot="1" x14ac:dyDescent="0.3">
      <c r="A12" s="43" t="s">
        <v>22</v>
      </c>
      <c r="B12" s="43"/>
      <c r="C12" s="39" t="s">
        <v>23</v>
      </c>
      <c r="D12" s="39"/>
      <c r="E12" s="39"/>
      <c r="F12" s="39"/>
      <c r="G12" s="33"/>
      <c r="H12" s="33"/>
      <c r="I12" s="32"/>
      <c r="J12" s="32"/>
    </row>
    <row r="13" spans="1:14" ht="36.75" customHeight="1" thickBot="1" x14ac:dyDescent="0.3">
      <c r="A13" s="40">
        <v>4</v>
      </c>
      <c r="B13" s="42"/>
      <c r="C13" s="40">
        <v>18</v>
      </c>
      <c r="D13" s="41"/>
      <c r="E13" s="41"/>
      <c r="F13" s="42"/>
      <c r="G13" s="33"/>
      <c r="H13" s="33"/>
      <c r="I13" s="34"/>
      <c r="J13" s="34"/>
    </row>
    <row r="14" spans="1:14" x14ac:dyDescent="0.25">
      <c r="A14" s="7"/>
      <c r="B14" s="7"/>
      <c r="C14" s="24"/>
      <c r="D14" s="24"/>
      <c r="E14" s="25"/>
    </row>
    <row r="15" spans="1:14" ht="36.75" customHeight="1" x14ac:dyDescent="0.25">
      <c r="A15" s="38" t="s">
        <v>26</v>
      </c>
      <c r="B15" s="38"/>
      <c r="C15" s="38"/>
      <c r="D15" s="38"/>
      <c r="E15" s="38"/>
      <c r="F15" s="38"/>
      <c r="G15" s="32"/>
      <c r="H15" s="32"/>
      <c r="I15" s="32"/>
      <c r="J15" s="32"/>
    </row>
    <row r="16" spans="1:14" ht="36.75" customHeight="1" x14ac:dyDescent="0.25">
      <c r="A16" s="35" t="s">
        <v>24</v>
      </c>
      <c r="B16" s="35"/>
      <c r="C16" s="35"/>
      <c r="D16" s="35" t="s">
        <v>25</v>
      </c>
      <c r="E16" s="35"/>
      <c r="F16" s="35"/>
      <c r="G16" s="33"/>
      <c r="H16" s="33"/>
      <c r="I16" s="32"/>
      <c r="J16" s="32"/>
    </row>
    <row r="17" spans="1:10" ht="36.75" customHeight="1" x14ac:dyDescent="0.25">
      <c r="A17" s="36">
        <f>ROUNDUP((G9/C13),0)+1</f>
        <v>6</v>
      </c>
      <c r="B17" s="36"/>
      <c r="C17" s="36"/>
      <c r="D17" s="37">
        <f>E9/A17</f>
        <v>20</v>
      </c>
      <c r="E17" s="37"/>
      <c r="F17" s="37"/>
      <c r="G17" s="33"/>
      <c r="H17" s="33"/>
      <c r="I17" s="34"/>
      <c r="J17" s="34"/>
    </row>
    <row r="18" spans="1:10" x14ac:dyDescent="0.25">
      <c r="A18" s="14"/>
      <c r="B18" s="7"/>
      <c r="C18" s="5"/>
      <c r="D18" s="5"/>
    </row>
    <row r="19" spans="1:10" x14ac:dyDescent="0.25">
      <c r="A19" s="8"/>
      <c r="B19" s="15"/>
      <c r="C19" s="5"/>
      <c r="D19" s="5"/>
    </row>
    <row r="20" spans="1:10" x14ac:dyDescent="0.25">
      <c r="A20" s="16"/>
      <c r="B20" s="17"/>
      <c r="C20" s="5"/>
      <c r="D20" s="5"/>
    </row>
    <row r="21" spans="1:10" x14ac:dyDescent="0.25">
      <c r="A21" s="5"/>
      <c r="B21" s="5"/>
      <c r="C21" s="5"/>
      <c r="D21" s="5"/>
    </row>
    <row r="22" spans="1:10" x14ac:dyDescent="0.25">
      <c r="A22" s="6" t="s">
        <v>13</v>
      </c>
      <c r="B22" s="5"/>
      <c r="C22" s="5"/>
      <c r="D22" s="5"/>
    </row>
    <row r="23" spans="1:10" x14ac:dyDescent="0.25">
      <c r="A23" s="11" t="s">
        <v>31</v>
      </c>
      <c r="B23" s="5"/>
      <c r="C23" s="5"/>
      <c r="D23" s="5"/>
    </row>
    <row r="24" spans="1:10" x14ac:dyDescent="0.25">
      <c r="A24" s="12" t="s">
        <v>14</v>
      </c>
      <c r="B24" s="5"/>
      <c r="C24" s="5"/>
      <c r="D24" s="5"/>
    </row>
    <row r="25" spans="1:10" x14ac:dyDescent="0.25">
      <c r="A25" s="11" t="s">
        <v>15</v>
      </c>
      <c r="B25" s="5"/>
      <c r="C25" s="5"/>
      <c r="D25" s="5"/>
    </row>
    <row r="26" spans="1:10" x14ac:dyDescent="0.25">
      <c r="A26" s="13" t="s">
        <v>16</v>
      </c>
      <c r="B26" s="5"/>
      <c r="C26" s="5"/>
      <c r="D26" s="5"/>
    </row>
    <row r="28" spans="1:10" x14ac:dyDescent="0.25">
      <c r="A28" s="5"/>
      <c r="B28" s="5"/>
      <c r="C28" s="5"/>
      <c r="D28" s="5"/>
    </row>
  </sheetData>
  <sheetProtection algorithmName="SHA-512" hashValue="YJULkBB7yD3WrEUlr4YjOp+KJoWugngWN+Fe4gUjlxlOjJetwoJDZ4gegoPkf3Ay9U9aWjCtxaVuHuAAWaddUQ==" saltValue="u6GKWtS39gZAY66N3yMOcw==" spinCount="100000" sheet="1" objects="1" scenarios="1" selectLockedCells="1"/>
  <mergeCells count="33">
    <mergeCell ref="I8:J8"/>
    <mergeCell ref="I9:J9"/>
    <mergeCell ref="G9:H9"/>
    <mergeCell ref="G8:H8"/>
    <mergeCell ref="E8:F8"/>
    <mergeCell ref="E9:F9"/>
    <mergeCell ref="A7:H7"/>
    <mergeCell ref="C12:F12"/>
    <mergeCell ref="C13:F13"/>
    <mergeCell ref="A11:F11"/>
    <mergeCell ref="G11:H11"/>
    <mergeCell ref="A13:B13"/>
    <mergeCell ref="G13:H13"/>
    <mergeCell ref="A12:B12"/>
    <mergeCell ref="G12:H12"/>
    <mergeCell ref="A9:B9"/>
    <mergeCell ref="C8:D8"/>
    <mergeCell ref="C9:D9"/>
    <mergeCell ref="A8:B8"/>
    <mergeCell ref="A16:C16"/>
    <mergeCell ref="A17:C17"/>
    <mergeCell ref="D16:F16"/>
    <mergeCell ref="D17:F17"/>
    <mergeCell ref="A15:F15"/>
    <mergeCell ref="I11:J11"/>
    <mergeCell ref="I15:J15"/>
    <mergeCell ref="G15:H15"/>
    <mergeCell ref="G17:H17"/>
    <mergeCell ref="I17:J17"/>
    <mergeCell ref="G16:H16"/>
    <mergeCell ref="I16:J16"/>
    <mergeCell ref="I13:J13"/>
    <mergeCell ref="I12:J12"/>
  </mergeCells>
  <pageMargins left="0.25" right="0.25"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view="pageLayout" topLeftCell="A2" zoomScaleNormal="100" workbookViewId="0">
      <selection activeCell="A9" sqref="A9:B9"/>
    </sheetView>
  </sheetViews>
  <sheetFormatPr defaultRowHeight="15" x14ac:dyDescent="0.25"/>
  <cols>
    <col min="10" max="10" width="9.140625" customWidth="1"/>
    <col min="11" max="11" width="0.140625" customWidth="1"/>
    <col min="12" max="12" width="0.5703125" hidden="1" customWidth="1"/>
    <col min="13" max="13" width="0.42578125" hidden="1" customWidth="1"/>
  </cols>
  <sheetData>
    <row r="2" spans="1:14" x14ac:dyDescent="0.25">
      <c r="A2" s="1"/>
    </row>
    <row r="3" spans="1:14" ht="50.25" customHeight="1" x14ac:dyDescent="0.25"/>
    <row r="4" spans="1:14" ht="45" customHeight="1" x14ac:dyDescent="0.25">
      <c r="A4" s="4" t="s">
        <v>32</v>
      </c>
      <c r="B4" s="3"/>
      <c r="C4" s="2"/>
      <c r="D4" s="2"/>
      <c r="E4" s="2"/>
      <c r="F4" s="2"/>
      <c r="G4" s="2"/>
      <c r="H4" s="2"/>
      <c r="I4" s="2"/>
      <c r="J4" s="2"/>
      <c r="K4" s="2"/>
      <c r="N4" s="2"/>
    </row>
    <row r="7" spans="1:14" ht="37.5" customHeight="1" x14ac:dyDescent="0.25">
      <c r="A7" s="38" t="s">
        <v>20</v>
      </c>
      <c r="B7" s="38"/>
      <c r="C7" s="38"/>
      <c r="D7" s="38"/>
      <c r="E7" s="38"/>
      <c r="F7" s="38"/>
      <c r="G7" s="38"/>
      <c r="H7" s="38"/>
    </row>
    <row r="8" spans="1:14" ht="36.75" customHeight="1" thickBot="1" x14ac:dyDescent="0.3">
      <c r="A8" s="50" t="s">
        <v>17</v>
      </c>
      <c r="B8" s="50"/>
      <c r="C8" s="48" t="s">
        <v>12</v>
      </c>
      <c r="D8" s="48"/>
      <c r="E8" s="45" t="s">
        <v>18</v>
      </c>
      <c r="F8" s="45"/>
      <c r="G8" s="45" t="s">
        <v>19</v>
      </c>
      <c r="H8" s="45"/>
      <c r="I8" s="32"/>
      <c r="J8" s="32"/>
      <c r="K8" s="19" t="s">
        <v>27</v>
      </c>
      <c r="L8" s="20" t="s">
        <v>28</v>
      </c>
      <c r="M8" s="18" t="s">
        <v>29</v>
      </c>
    </row>
    <row r="9" spans="1:14" ht="36.75" customHeight="1" thickBot="1" x14ac:dyDescent="0.3">
      <c r="A9" s="40">
        <v>1220</v>
      </c>
      <c r="B9" s="42"/>
      <c r="C9" s="49">
        <v>20.9</v>
      </c>
      <c r="D9" s="42"/>
      <c r="E9" s="46">
        <v>120</v>
      </c>
      <c r="F9" s="47"/>
      <c r="G9" s="44">
        <f>E9*K9*L9</f>
        <v>74.165591471353082</v>
      </c>
      <c r="H9" s="44"/>
      <c r="I9" s="34"/>
      <c r="J9" s="34"/>
      <c r="K9">
        <f>((A9/2000)^2)*PI()-((M9/2000)^2)*PI()</f>
        <v>7.8732050394217712E-2</v>
      </c>
      <c r="L9">
        <v>7.85</v>
      </c>
      <c r="M9">
        <f>A9-(C9*2)</f>
        <v>1178.2</v>
      </c>
    </row>
    <row r="10" spans="1:14" x14ac:dyDescent="0.25">
      <c r="A10" s="26"/>
      <c r="B10" s="27"/>
      <c r="C10" s="9"/>
      <c r="D10" s="10"/>
    </row>
    <row r="11" spans="1:14" ht="36.75" customHeight="1" x14ac:dyDescent="0.25">
      <c r="A11" s="51" t="s">
        <v>21</v>
      </c>
      <c r="B11" s="52"/>
      <c r="C11" s="52"/>
      <c r="D11" s="52"/>
      <c r="E11" s="52"/>
      <c r="F11" s="52"/>
      <c r="G11" s="52"/>
      <c r="H11" s="53"/>
      <c r="I11" s="32"/>
      <c r="J11" s="32"/>
    </row>
    <row r="12" spans="1:14" ht="36.75" customHeight="1" thickBot="1" x14ac:dyDescent="0.3">
      <c r="A12" s="43" t="s">
        <v>22</v>
      </c>
      <c r="B12" s="43"/>
      <c r="C12" s="39" t="s">
        <v>23</v>
      </c>
      <c r="D12" s="39"/>
      <c r="E12" s="39"/>
      <c r="F12" s="39"/>
      <c r="G12" s="54" t="s">
        <v>33</v>
      </c>
      <c r="H12" s="55"/>
      <c r="I12" s="32"/>
      <c r="J12" s="32"/>
    </row>
    <row r="13" spans="1:14" ht="36.75" customHeight="1" thickBot="1" x14ac:dyDescent="0.3">
      <c r="A13" s="40">
        <v>4</v>
      </c>
      <c r="B13" s="42"/>
      <c r="C13" s="40">
        <v>18</v>
      </c>
      <c r="D13" s="41"/>
      <c r="E13" s="41"/>
      <c r="F13" s="42"/>
      <c r="G13" s="56">
        <f>C13*0.8</f>
        <v>14.4</v>
      </c>
      <c r="H13" s="46"/>
      <c r="I13" s="34"/>
      <c r="J13" s="34"/>
    </row>
    <row r="14" spans="1:14" x14ac:dyDescent="0.25">
      <c r="A14" s="7"/>
      <c r="B14" s="7"/>
      <c r="C14" s="24"/>
      <c r="D14" s="24"/>
      <c r="E14" s="25"/>
    </row>
    <row r="15" spans="1:14" ht="36.75" customHeight="1" x14ac:dyDescent="0.25">
      <c r="A15" s="38" t="s">
        <v>26</v>
      </c>
      <c r="B15" s="38"/>
      <c r="C15" s="38"/>
      <c r="D15" s="38"/>
      <c r="E15" s="38"/>
      <c r="F15" s="38"/>
      <c r="G15" s="32"/>
      <c r="H15" s="32"/>
      <c r="I15" s="32"/>
      <c r="J15" s="32"/>
    </row>
    <row r="16" spans="1:14" ht="36.75" customHeight="1" x14ac:dyDescent="0.25">
      <c r="A16" s="35" t="s">
        <v>24</v>
      </c>
      <c r="B16" s="35"/>
      <c r="C16" s="35"/>
      <c r="D16" s="35" t="s">
        <v>25</v>
      </c>
      <c r="E16" s="35"/>
      <c r="F16" s="35"/>
      <c r="G16" s="33"/>
      <c r="H16" s="33"/>
      <c r="I16" s="32"/>
      <c r="J16" s="32"/>
    </row>
    <row r="17" spans="1:10" ht="36.75" customHeight="1" x14ac:dyDescent="0.25">
      <c r="A17" s="36">
        <f>ROUNDUP((G9/G13),0)+1</f>
        <v>7</v>
      </c>
      <c r="B17" s="36"/>
      <c r="C17" s="36"/>
      <c r="D17" s="37">
        <f>E9/A17</f>
        <v>17.142857142857142</v>
      </c>
      <c r="E17" s="37"/>
      <c r="F17" s="37"/>
      <c r="G17" s="33"/>
      <c r="H17" s="33"/>
      <c r="I17" s="34"/>
      <c r="J17" s="34"/>
    </row>
    <row r="18" spans="1:10" x14ac:dyDescent="0.25">
      <c r="A18" s="14"/>
      <c r="B18" s="7"/>
      <c r="C18" s="5"/>
      <c r="D18" s="5"/>
    </row>
    <row r="19" spans="1:10" x14ac:dyDescent="0.25">
      <c r="A19" s="8"/>
      <c r="B19" s="15"/>
      <c r="C19" s="5"/>
      <c r="D19" s="5"/>
    </row>
    <row r="20" spans="1:10" x14ac:dyDescent="0.25">
      <c r="A20" s="16"/>
      <c r="B20" s="17"/>
      <c r="C20" s="5"/>
      <c r="D20" s="5"/>
    </row>
    <row r="21" spans="1:10" x14ac:dyDescent="0.25">
      <c r="A21" s="5"/>
      <c r="B21" s="5"/>
      <c r="C21" s="5"/>
      <c r="D21" s="5"/>
    </row>
    <row r="22" spans="1:10" x14ac:dyDescent="0.25">
      <c r="A22" s="6" t="s">
        <v>13</v>
      </c>
      <c r="B22" s="5"/>
      <c r="C22" s="5"/>
      <c r="D22" s="5"/>
    </row>
    <row r="23" spans="1:10" x14ac:dyDescent="0.25">
      <c r="A23" s="11" t="s">
        <v>31</v>
      </c>
      <c r="B23" s="5"/>
      <c r="C23" s="5"/>
      <c r="D23" s="5"/>
    </row>
    <row r="24" spans="1:10" x14ac:dyDescent="0.25">
      <c r="A24" s="12" t="s">
        <v>14</v>
      </c>
      <c r="B24" s="5"/>
      <c r="C24" s="5"/>
      <c r="D24" s="5"/>
    </row>
    <row r="25" spans="1:10" x14ac:dyDescent="0.25">
      <c r="A25" s="11" t="s">
        <v>15</v>
      </c>
      <c r="B25" s="5"/>
      <c r="C25" s="5"/>
      <c r="D25" s="5"/>
    </row>
    <row r="26" spans="1:10" x14ac:dyDescent="0.25">
      <c r="A26" s="13" t="s">
        <v>16</v>
      </c>
      <c r="B26" s="5"/>
      <c r="C26" s="5"/>
      <c r="D26" s="5"/>
    </row>
    <row r="27" spans="1:10" x14ac:dyDescent="0.25">
      <c r="A27" s="5"/>
      <c r="B27" s="5"/>
      <c r="C27" s="5"/>
      <c r="D27" s="5"/>
    </row>
    <row r="28" spans="1:10" x14ac:dyDescent="0.25">
      <c r="A28" s="5"/>
      <c r="B28" s="5"/>
      <c r="C28" s="5"/>
      <c r="D28" s="5"/>
    </row>
  </sheetData>
  <sheetProtection algorithmName="SHA-512" hashValue="4MYUGj/m5qF03fwgzyC+0fP7KtLnmGgoPxK2z02hGVGK4PcIYTVLs3AFp0mCP4esVosnKQD0b69uGWWcvNJkSg==" saltValue="JbHSRR0HkDyAHQnmpHuOjg==" spinCount="100000" sheet="1" objects="1" scenarios="1" selectLockedCells="1"/>
  <mergeCells count="32">
    <mergeCell ref="I8:J8"/>
    <mergeCell ref="A7:H7"/>
    <mergeCell ref="A8:B8"/>
    <mergeCell ref="C8:D8"/>
    <mergeCell ref="E8:F8"/>
    <mergeCell ref="G8:H8"/>
    <mergeCell ref="A13:B13"/>
    <mergeCell ref="C13:F13"/>
    <mergeCell ref="G13:H13"/>
    <mergeCell ref="I13:J13"/>
    <mergeCell ref="A9:B9"/>
    <mergeCell ref="C9:D9"/>
    <mergeCell ref="E9:F9"/>
    <mergeCell ref="G9:H9"/>
    <mergeCell ref="I9:J9"/>
    <mergeCell ref="I11:J11"/>
    <mergeCell ref="A17:C17"/>
    <mergeCell ref="D17:F17"/>
    <mergeCell ref="G17:H17"/>
    <mergeCell ref="I17:J17"/>
    <mergeCell ref="A11:H11"/>
    <mergeCell ref="A15:F15"/>
    <mergeCell ref="G15:H15"/>
    <mergeCell ref="I15:J15"/>
    <mergeCell ref="A16:C16"/>
    <mergeCell ref="D16:F16"/>
    <mergeCell ref="G16:H16"/>
    <mergeCell ref="I16:J16"/>
    <mergeCell ref="A12:B12"/>
    <mergeCell ref="C12:F12"/>
    <mergeCell ref="G12:H12"/>
    <mergeCell ref="I12:J12"/>
  </mergeCells>
  <pageMargins left="0.25" right="0.25"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B8EFB748E83B4C8B0520262D9F5E05" ma:contentTypeVersion="1" ma:contentTypeDescription="Create a new document." ma:contentTypeScope="" ma:versionID="47f9c46f07bc8a424bb719156a0790d5">
  <xsd:schema xmlns:xsd="http://www.w3.org/2001/XMLSchema" xmlns:xs="http://www.w3.org/2001/XMLSchema" xmlns:p="http://schemas.microsoft.com/office/2006/metadata/properties" xmlns:ns2="a5203f11-cea9-4e6b-8556-e5a8b2bc6ffa" targetNamespace="http://schemas.microsoft.com/office/2006/metadata/properties" ma:root="true" ma:fieldsID="bc1b46165ecb4de5e6ed4e7f368d4640" ns2:_="">
    <xsd:import namespace="a5203f11-cea9-4e6b-8556-e5a8b2bc6ff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203f11-cea9-4e6b-8556-e5a8b2bc6f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FD71CC-A657-4D96-9F38-5542694CEA3D}">
  <ds:schemaRefs>
    <ds:schemaRef ds:uri="http://schemas.microsoft.com/sharepoint/v3/contenttype/forms"/>
  </ds:schemaRefs>
</ds:datastoreItem>
</file>

<file path=customXml/itemProps2.xml><?xml version="1.0" encoding="utf-8"?>
<ds:datastoreItem xmlns:ds="http://schemas.openxmlformats.org/officeDocument/2006/customXml" ds:itemID="{0CE0EEA5-8433-45FA-81B0-CF8987012605}">
  <ds:schemaRefs>
    <ds:schemaRef ds:uri="a5203f11-cea9-4e6b-8556-e5a8b2bc6ffa"/>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C09B4983-76EA-43E3-A352-8F97B6FEB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203f11-cea9-4e6b-8556-e5a8b2bc6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100%</vt:lpstr>
      <vt:lpstr>80%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Kate.Smith</dc:creator>
  <cp:lastModifiedBy>Kate.Smith</cp:lastModifiedBy>
  <dcterms:created xsi:type="dcterms:W3CDTF">2014-02-13T17:20:15Z</dcterms:created>
  <dcterms:modified xsi:type="dcterms:W3CDTF">2014-02-17T19:08:19Z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0x01010086B8EFB748E83B4C8B0520262D9F5E05</vt:lpwstr>
  </property>
</Properties>
</file>